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5"/>
  </bookViews>
  <sheets>
    <sheet name="ФХД (стр.1)" sheetId="1" r:id="rId1"/>
    <sheet name="ФХД (стр.2)" sheetId="2" r:id="rId2"/>
    <sheet name="ФХД 2019" sheetId="3" r:id="rId3"/>
    <sheet name="ФХД 2020" sheetId="6" r:id="rId4"/>
    <sheet name="ФХД 2021" sheetId="7" r:id="rId5"/>
    <sheet name="ФХД (стр.5)" sheetId="4" r:id="rId6"/>
    <sheet name="ФХД (стр.6)" sheetId="5" r:id="rId7"/>
  </sheets>
  <definedNames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2019'!$A$36</definedName>
    <definedName name="IS_DOCUMENT" localSheetId="3">'ФХД 2020'!$A$30</definedName>
    <definedName name="IS_DOCUMENT" localSheetId="4">'ФХД 2021'!#REF!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2019'!$N$35</definedName>
    <definedName name="LAST_CELL" localSheetId="3">'ФХД 2020'!#REF!</definedName>
    <definedName name="LAST_CELL" localSheetId="4">'ФХД 2021'!#REF!</definedName>
  </definedNames>
  <calcPr calcId="145621"/>
</workbook>
</file>

<file path=xl/calcChain.xml><?xml version="1.0" encoding="utf-8"?>
<calcChain xmlns="http://schemas.openxmlformats.org/spreadsheetml/2006/main">
  <c r="D37" i="3" l="1"/>
  <c r="E37" i="3"/>
  <c r="D23" i="3"/>
  <c r="D31" i="7" l="1"/>
  <c r="J31" i="7"/>
  <c r="I12" i="4"/>
  <c r="H12" i="4"/>
  <c r="D31" i="6"/>
  <c r="J31" i="6"/>
  <c r="J37" i="3" l="1"/>
  <c r="D27" i="3" l="1"/>
  <c r="D26" i="3"/>
  <c r="D12" i="3" l="1"/>
  <c r="D28" i="3" l="1"/>
  <c r="D25" i="3"/>
  <c r="E12" i="4" l="1"/>
  <c r="E11" i="4"/>
  <c r="F12" i="4"/>
  <c r="F11" i="4"/>
  <c r="D28" i="7"/>
  <c r="D27" i="7"/>
  <c r="D25" i="7"/>
  <c r="D23" i="7"/>
  <c r="D22" i="7"/>
  <c r="D21" i="7"/>
  <c r="D20" i="7"/>
  <c r="D18" i="7"/>
  <c r="D17" i="7"/>
  <c r="D16" i="7"/>
  <c r="D15" i="7"/>
  <c r="D13" i="7"/>
  <c r="D12" i="7"/>
  <c r="D11" i="7"/>
  <c r="D10" i="7"/>
  <c r="D28" i="6"/>
  <c r="D27" i="6"/>
  <c r="D25" i="6"/>
  <c r="D23" i="6"/>
  <c r="D22" i="6"/>
  <c r="D21" i="6"/>
  <c r="D20" i="6"/>
  <c r="D18" i="6"/>
  <c r="D17" i="6"/>
  <c r="D16" i="6"/>
  <c r="D15" i="6"/>
  <c r="D13" i="6"/>
  <c r="D12" i="6"/>
  <c r="D11" i="6"/>
  <c r="D10" i="6"/>
  <c r="G37" i="3"/>
  <c r="D10" i="4" l="1"/>
  <c r="D24" i="3"/>
  <c r="D22" i="3"/>
  <c r="D21" i="3"/>
  <c r="D19" i="3"/>
  <c r="D18" i="3"/>
  <c r="D17" i="3"/>
  <c r="D16" i="3"/>
  <c r="D14" i="3"/>
  <c r="D13" i="3"/>
  <c r="D11" i="3"/>
  <c r="D10" i="3"/>
  <c r="D34" i="3" l="1"/>
  <c r="D33" i="3" l="1"/>
  <c r="D31" i="3"/>
  <c r="D29" i="3"/>
  <c r="G12" i="4"/>
  <c r="D11" i="4"/>
  <c r="D12" i="4" s="1"/>
</calcChain>
</file>

<file path=xl/sharedStrings.xml><?xml version="1.0" encoding="utf-8"?>
<sst xmlns="http://schemas.openxmlformats.org/spreadsheetml/2006/main" count="310" uniqueCount="155">
  <si>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</si>
  <si>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</si>
  <si>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</si>
  <si>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</si>
  <si>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</si>
  <si>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</si>
  <si>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</si>
  <si>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</si>
  <si>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</si>
  <si>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</si>
  <si>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</si>
  <si>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</si>
  <si>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</si>
  <si>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</si>
  <si>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</si>
  <si>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</si>
  <si>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</si>
  <si>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</si>
  <si>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</si>
  <si>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</si>
  <si>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</si>
  <si>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"Октябрьский культурно-досуговый комплекс"</t>
  </si>
  <si>
    <t>7610053616/761001001</t>
  </si>
  <si>
    <t>21690693</t>
  </si>
  <si>
    <t>12310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</si>
  <si>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</si>
  <si>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</si>
  <si>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</si>
  <si>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</si>
  <si>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</si>
  <si>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</si>
  <si>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</si>
  <si>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</si>
  <si>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</si>
  <si>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</si>
  <si>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</si>
  <si>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</si>
  <si>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</si>
  <si>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Октябрьский п.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</si>
  <si>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</si>
  <si>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</si>
  <si>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</si>
  <si>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</si>
  <si>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</si>
  <si>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</si>
  <si>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</si>
  <si>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</si>
  <si>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</si>
  <si>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</si>
  <si>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</si>
  <si>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</si>
  <si>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</si>
  <si>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</si>
  <si>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</si>
  <si>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</si>
  <si>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</si>
  <si>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</si>
  <si>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</si>
  <si>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</si>
  <si>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</si>
  <si>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</si>
  <si>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</si>
  <si>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</si>
  <si>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</si>
  <si>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</si>
  <si>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</si>
  <si>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</si>
  <si>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</si>
  <si>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</si>
  <si>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</si>
  <si>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</si>
  <si>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</si>
  <si>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244</t>
  </si>
  <si>
    <t>119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</si>
  <si>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</si>
  <si>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</si>
  <si>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</si>
  <si>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</si>
  <si>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</si>
  <si>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</si>
  <si>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</si>
  <si>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</si>
  <si>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111</t>
  </si>
  <si>
    <t>Остаток средств на начало года</t>
  </si>
  <si>
    <t>Остаток средств на конец года</t>
  </si>
  <si>
    <t>600</t>
  </si>
  <si>
    <t>Таблица 2.1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</si>
  <si>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</si>
  <si>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</si>
  <si>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</si>
  <si>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</si>
  <si>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</si>
  <si>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</si>
  <si>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</si>
  <si>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</si>
  <si>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</si>
  <si>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</si>
  <si>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</si>
  <si>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</si>
  <si>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</si>
  <si>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</si>
  <si>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</si>
  <si>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</si>
  <si>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</si>
  <si>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</si>
  <si>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</si>
  <si>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</si>
  <si>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</si>
  <si>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</si>
  <si>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</si>
  <si>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</si>
  <si>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</si>
  <si>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</si>
  <si>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всего   2020 г.</t>
  </si>
  <si>
    <t>выплаты на арендную плату за пользование имуществом, 224</t>
  </si>
  <si>
    <t>выплаты на приобретение основных средств, 310</t>
  </si>
  <si>
    <t>на 2019 год и плановый период 2020 и 2021 годов</t>
  </si>
  <si>
    <t>всего   2019 г.</t>
  </si>
  <si>
    <t>131</t>
  </si>
  <si>
    <t>Субсидии муниципальным учреждениям культуры на фин.обеспечение муниципального задания на оказание услуг(выполнение работ)</t>
  </si>
  <si>
    <t>Увеличение стоимости прочих материальных запасов однократного применения,349</t>
  </si>
  <si>
    <t>700</t>
  </si>
  <si>
    <t>всего   2021 г.</t>
  </si>
  <si>
    <t>2019</t>
  </si>
  <si>
    <t>на 2019 г.
очередной 
финансовый 
год</t>
  </si>
  <si>
    <t>на 2020 г.
 1-й год 
планового 
периода</t>
  </si>
  <si>
    <t>на 2021 г.
 2-й год 
планового 
периода</t>
  </si>
  <si>
    <t>-</t>
  </si>
  <si>
    <t>Доходы от оказания платных услуг (работ)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</si>
  <si>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</si>
  <si>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</si>
  <si>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услуги связи, 221</t>
  </si>
  <si>
    <t>транспортные услуги, 222</t>
  </si>
  <si>
    <t>коммунальные услуги, 223</t>
  </si>
  <si>
    <t>Работы, услуги по содержанию имущества,225</t>
  </si>
  <si>
    <t>Прочие работы, услуги, 226</t>
  </si>
  <si>
    <t>Уплата налога на имущество организаций и земельного налога</t>
  </si>
  <si>
    <t>Уплата иных платежей</t>
  </si>
  <si>
    <t>Увеличение стоимости основных средств, 310</t>
  </si>
  <si>
    <t>Увеличение стоимости прочих оборотных запасов (материалов),346</t>
  </si>
  <si>
    <t>Увеличение стоимости продуктов питания,342</t>
  </si>
  <si>
    <t xml:space="preserve"> услуги связи, 221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</si>
  <si>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</si>
  <si>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</si>
  <si>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Увеличение стоимости строительных материалов,344</t>
  </si>
  <si>
    <t>Увеличение стоимости мягкого инвентаря,345</t>
  </si>
  <si>
    <t xml:space="preserve">Показатели по поступлениям и выплатам учреждения (подразделения) </t>
  </si>
  <si>
    <t xml:space="preserve">Показатели по поступлениям и выплатам учреждения (подразделения)  </t>
  </si>
  <si>
    <t xml:space="preserve">Показатели выплат по расходам на закупку товаров, работ, услуг учреждения (подразделения) </t>
  </si>
  <si>
    <t>30</t>
  </si>
  <si>
    <t>сентября</t>
  </si>
  <si>
    <t>30.09.2019</t>
  </si>
  <si>
    <t>на 30 сентября 2019г.</t>
  </si>
  <si>
    <t>на 30 сентября 2019 г.</t>
  </si>
  <si>
    <t>Услуги, работы для целей капитальных вложений,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</si>
</sst>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11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43" fontId="0" fillId="0" borderId="0" xfId="1" applyFont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8" xfId="0" applyFont="1" applyBorder="1" applyAlignment="1" applyProtection="1">
      <alignment horizontal="center" vertical="center" wrapText="1"/>
    </xf>
    <xf numFmtId="165" fontId="6" fillId="0" borderId="1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19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 wrapText="1"/>
    </xf>
    <xf numFmtId="165" fontId="9" fillId="2" borderId="0" xfId="0" applyNumberFormat="1" applyFont="1" applyFill="1"/>
    <xf numFmtId="49" fontId="8" fillId="0" borderId="8" xfId="0" applyNumberFormat="1" applyFont="1" applyFill="1" applyBorder="1" applyAlignment="1" applyProtection="1">
      <alignment horizontal="left" vertical="top"/>
    </xf>
    <xf numFmtId="0" fontId="9" fillId="0" borderId="0" xfId="0" applyFont="1"/>
    <xf numFmtId="165" fontId="9" fillId="0" borderId="0" xfId="0" applyNumberFormat="1" applyFont="1"/>
    <xf numFmtId="49" fontId="8" fillId="2" borderId="8" xfId="0" applyNumberFormat="1" applyFont="1" applyFill="1" applyBorder="1" applyAlignment="1" applyProtection="1">
      <alignment horizontal="left" vertical="top" wrapText="1"/>
    </xf>
    <xf numFmtId="49" fontId="6" fillId="2" borderId="8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165" fontId="6" fillId="2" borderId="18" xfId="0" applyNumberFormat="1" applyFont="1" applyFill="1" applyBorder="1" applyAlignment="1" applyProtection="1">
      <alignment horizontal="right" vertical="top" wrapText="1"/>
    </xf>
    <xf numFmtId="49" fontId="6" fillId="2" borderId="8" xfId="0" applyNumberFormat="1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81" t="s">
        <v>0</v>
      </c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83" t="s">
        <v>1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1"/>
      <c r="DS5" s="1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84" t="s">
        <v>2</v>
      </c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2"/>
      <c r="DS6" s="2"/>
      <c r="DT6" s="84" t="s">
        <v>3</v>
      </c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85"/>
      <c r="DH7" s="85"/>
      <c r="DI7" s="85"/>
      <c r="DJ7" s="85"/>
      <c r="DK7" s="1" t="s">
        <v>4</v>
      </c>
      <c r="DL7" s="1"/>
      <c r="DM7" s="1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6">
        <v>20</v>
      </c>
      <c r="EG7" s="86"/>
      <c r="EH7" s="86"/>
      <c r="EI7" s="86"/>
      <c r="EJ7" s="87"/>
      <c r="EK7" s="87"/>
      <c r="EL7" s="87"/>
      <c r="EM7" s="87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</row>
    <row r="10" spans="1:153" ht="16.5" customHeight="1" x14ac:dyDescent="0.3">
      <c r="A10" s="80" t="s">
        <v>116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88" t="s">
        <v>7</v>
      </c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9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1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92" t="s">
        <v>149</v>
      </c>
      <c r="BI14" s="92"/>
      <c r="BJ14" s="92"/>
      <c r="BK14" s="92"/>
      <c r="BL14" s="7" t="s">
        <v>4</v>
      </c>
      <c r="BM14" s="7"/>
      <c r="BN14" s="7"/>
      <c r="BO14" s="92" t="s">
        <v>150</v>
      </c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7"/>
      <c r="CH14" s="93">
        <v>2019</v>
      </c>
      <c r="CI14" s="93"/>
      <c r="CJ14" s="93"/>
      <c r="CK14" s="93"/>
      <c r="CL14" s="93"/>
      <c r="CM14" s="93"/>
      <c r="CN14" s="93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89" t="s">
        <v>151</v>
      </c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1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9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1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9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1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94" t="s">
        <v>21</v>
      </c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9" t="s">
        <v>23</v>
      </c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1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95" t="s">
        <v>24</v>
      </c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7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9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1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98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100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01" t="s">
        <v>22</v>
      </c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102" t="s">
        <v>17</v>
      </c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4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102" t="s">
        <v>20</v>
      </c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4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94" t="s">
        <v>37</v>
      </c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94" t="s">
        <v>38</v>
      </c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106" t="s">
        <v>30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106" t="s">
        <v>40</v>
      </c>
      <c r="C2" s="106"/>
    </row>
    <row r="3" spans="1:3" ht="14.25" customHeight="1" x14ac:dyDescent="0.25">
      <c r="A3" s="27"/>
      <c r="B3" s="106" t="s">
        <v>153</v>
      </c>
      <c r="C3" s="106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48">
        <v>8492.9</v>
      </c>
    </row>
    <row r="8" spans="1:3" ht="25.5" customHeight="1" x14ac:dyDescent="0.25">
      <c r="A8" s="31"/>
      <c r="B8" s="31" t="s">
        <v>45</v>
      </c>
      <c r="C8" s="48">
        <v>14804.7</v>
      </c>
    </row>
    <row r="9" spans="1:3" ht="12.75" customHeight="1" x14ac:dyDescent="0.25">
      <c r="A9" s="30"/>
      <c r="B9" s="31" t="s">
        <v>46</v>
      </c>
      <c r="C9" s="48" t="s">
        <v>127</v>
      </c>
    </row>
    <row r="10" spans="1:3" ht="12.75" customHeight="1" x14ac:dyDescent="0.25">
      <c r="A10" s="30"/>
      <c r="B10" s="31" t="s">
        <v>47</v>
      </c>
      <c r="C10" s="48">
        <v>3602.6</v>
      </c>
    </row>
    <row r="11" spans="1:3" ht="12.75" customHeight="1" x14ac:dyDescent="0.25">
      <c r="A11" s="30"/>
      <c r="B11" s="31" t="s">
        <v>46</v>
      </c>
      <c r="C11" s="48">
        <v>538.9</v>
      </c>
    </row>
    <row r="12" spans="1:3" ht="12.75" customHeight="1" x14ac:dyDescent="0.25">
      <c r="A12" s="30"/>
      <c r="B12" s="31" t="s">
        <v>48</v>
      </c>
      <c r="C12" s="48">
        <v>6152</v>
      </c>
    </row>
    <row r="13" spans="1:3" ht="25.5" customHeight="1" x14ac:dyDescent="0.25">
      <c r="A13" s="31"/>
      <c r="B13" s="31" t="s">
        <v>49</v>
      </c>
      <c r="C13" s="48">
        <v>51.1</v>
      </c>
    </row>
    <row r="14" spans="1:3" ht="25.5" customHeight="1" x14ac:dyDescent="0.25">
      <c r="A14" s="31"/>
      <c r="B14" s="31" t="s">
        <v>50</v>
      </c>
      <c r="C14" s="48">
        <v>51.1</v>
      </c>
    </row>
    <row r="15" spans="1:3" ht="12.75" customHeight="1" x14ac:dyDescent="0.25">
      <c r="A15" s="30"/>
      <c r="B15" s="30"/>
      <c r="C15" s="48"/>
    </row>
    <row r="16" spans="1:3" ht="25.5" customHeight="1" x14ac:dyDescent="0.25">
      <c r="A16" s="30"/>
      <c r="B16" s="31" t="s">
        <v>51</v>
      </c>
      <c r="C16" s="48" t="s">
        <v>127</v>
      </c>
    </row>
    <row r="17" spans="1:3" ht="12.75" customHeight="1" x14ac:dyDescent="0.25">
      <c r="A17" s="30"/>
      <c r="B17" s="31" t="s">
        <v>52</v>
      </c>
      <c r="C17" s="48" t="s">
        <v>127</v>
      </c>
    </row>
    <row r="18" spans="1:3" ht="12.75" customHeight="1" x14ac:dyDescent="0.25">
      <c r="A18" s="30"/>
      <c r="B18" s="31" t="s">
        <v>53</v>
      </c>
      <c r="C18" s="48">
        <v>5874.6</v>
      </c>
    </row>
    <row r="19" spans="1:3" ht="12.75" customHeight="1" x14ac:dyDescent="0.25">
      <c r="A19" s="30"/>
      <c r="B19" s="31" t="s">
        <v>54</v>
      </c>
      <c r="C19" s="48">
        <v>226.3</v>
      </c>
    </row>
    <row r="20" spans="1:3" ht="12.75" customHeight="1" x14ac:dyDescent="0.25">
      <c r="A20" s="30"/>
      <c r="B20" s="31" t="s">
        <v>55</v>
      </c>
      <c r="C20" s="48">
        <v>26257.7</v>
      </c>
    </row>
    <row r="21" spans="1:3" ht="25.5" customHeight="1" x14ac:dyDescent="0.25">
      <c r="A21" s="30"/>
      <c r="B21" s="31" t="s">
        <v>56</v>
      </c>
      <c r="C21" s="48" t="s">
        <v>127</v>
      </c>
    </row>
    <row r="22" spans="1:3" ht="12.75" customHeight="1" x14ac:dyDescent="0.25">
      <c r="A22" s="30"/>
      <c r="B22" s="31" t="s">
        <v>57</v>
      </c>
      <c r="C22" s="48">
        <v>21.7</v>
      </c>
    </row>
    <row r="23" spans="1:3" ht="25.5" customHeight="1" x14ac:dyDescent="0.25">
      <c r="A23" s="30"/>
      <c r="B23" s="31" t="s">
        <v>58</v>
      </c>
      <c r="C23" s="48" t="s">
        <v>127</v>
      </c>
    </row>
  </sheetData>
  <mergeCells count="2">
    <mergeCell ref="B2:C2"/>
    <mergeCell ref="B3:C3"/>
  </mergeCells>
  <pageMargins left="0.7" right="0.7" top="0.75" bottom="0.75" header="0.3" footer="0.3"/>
  <pageSetup paperSize="9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3" workbookViewId="0">
      <selection activeCell="D37" sqref="D37"/>
    </sheetView>
  </sheetViews>
  <sheetFormatPr defaultRowHeight="12.75" customHeight="1" x14ac:dyDescent="0.25"/>
  <cols>
    <col min="1" max="1" width="45" customWidth="1"/>
    <col min="2" max="2" width="7.33203125" customWidth="1"/>
    <col min="3" max="3" width="14.21875" customWidth="1"/>
    <col min="4" max="4" width="16.109375" customWidth="1"/>
    <col min="5" max="5" width="21.109375" style="65" customWidth="1"/>
    <col min="6" max="6" width="8.88671875" style="65" hidden="1" customWidth="1"/>
    <col min="7" max="7" width="17.88671875" style="65" customWidth="1"/>
    <col min="8" max="8" width="16.44140625" style="65" customWidth="1"/>
    <col min="9" max="9" width="14.109375" style="65" customWidth="1"/>
    <col min="10" max="10" width="16.6640625" style="65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58"/>
      <c r="F1" s="58"/>
      <c r="G1" s="58"/>
      <c r="H1" s="58"/>
      <c r="I1" s="58"/>
      <c r="J1" s="58"/>
      <c r="K1" s="28"/>
    </row>
    <row r="2" spans="1:11" ht="14.25" customHeight="1" x14ac:dyDescent="0.25">
      <c r="A2" s="106" t="s">
        <v>146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4.25" customHeight="1" x14ac:dyDescent="0.25">
      <c r="A3" s="106" t="s">
        <v>152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2.75" customHeight="1" x14ac:dyDescent="0.25">
      <c r="A4" s="27"/>
      <c r="B4" s="27"/>
      <c r="C4" s="27"/>
      <c r="D4" s="27"/>
      <c r="E4" s="59"/>
      <c r="F4" s="59"/>
      <c r="G4" s="59"/>
      <c r="H4" s="59"/>
      <c r="I4" s="59"/>
      <c r="J4" s="59"/>
      <c r="K4" s="27"/>
    </row>
    <row r="5" spans="1:11" ht="12.75" customHeight="1" thickBot="1" x14ac:dyDescent="0.3">
      <c r="A5" s="107" t="s">
        <v>42</v>
      </c>
      <c r="B5" s="107" t="s">
        <v>60</v>
      </c>
      <c r="C5" s="107" t="s">
        <v>61</v>
      </c>
      <c r="D5" s="112" t="s">
        <v>62</v>
      </c>
      <c r="E5" s="113"/>
      <c r="F5" s="113"/>
      <c r="G5" s="113"/>
      <c r="H5" s="113"/>
      <c r="I5" s="113"/>
      <c r="J5" s="113"/>
      <c r="K5" s="114"/>
    </row>
    <row r="6" spans="1:11" ht="12.75" customHeight="1" x14ac:dyDescent="0.25">
      <c r="A6" s="108"/>
      <c r="B6" s="108"/>
      <c r="C6" s="110"/>
      <c r="D6" s="121" t="s">
        <v>117</v>
      </c>
      <c r="E6" s="113" t="s">
        <v>64</v>
      </c>
      <c r="F6" s="113"/>
      <c r="G6" s="113"/>
      <c r="H6" s="113"/>
      <c r="I6" s="113"/>
      <c r="J6" s="113"/>
      <c r="K6" s="114"/>
    </row>
    <row r="7" spans="1:11" ht="12.75" customHeight="1" x14ac:dyDescent="0.25">
      <c r="A7" s="108"/>
      <c r="B7" s="108"/>
      <c r="C7" s="110"/>
      <c r="D7" s="122"/>
      <c r="E7" s="119" t="s">
        <v>65</v>
      </c>
      <c r="F7" s="115" t="s">
        <v>66</v>
      </c>
      <c r="G7" s="115" t="s">
        <v>67</v>
      </c>
      <c r="H7" s="115" t="s">
        <v>68</v>
      </c>
      <c r="I7" s="115" t="s">
        <v>69</v>
      </c>
      <c r="J7" s="117" t="s">
        <v>70</v>
      </c>
      <c r="K7" s="118"/>
    </row>
    <row r="8" spans="1:11" ht="116.4" customHeight="1" x14ac:dyDescent="0.25">
      <c r="A8" s="109"/>
      <c r="B8" s="109"/>
      <c r="C8" s="111"/>
      <c r="D8" s="123"/>
      <c r="E8" s="120"/>
      <c r="F8" s="116"/>
      <c r="G8" s="116"/>
      <c r="H8" s="116"/>
      <c r="I8" s="116"/>
      <c r="J8" s="60" t="s">
        <v>63</v>
      </c>
      <c r="K8" s="29" t="s">
        <v>71</v>
      </c>
    </row>
    <row r="9" spans="1:11" ht="12.75" customHeight="1" x14ac:dyDescent="0.25">
      <c r="A9" s="29">
        <v>1</v>
      </c>
      <c r="B9" s="29">
        <v>2</v>
      </c>
      <c r="C9" s="49">
        <v>3</v>
      </c>
      <c r="D9" s="52">
        <v>4</v>
      </c>
      <c r="E9" s="61">
        <v>5</v>
      </c>
      <c r="F9" s="60"/>
      <c r="G9" s="60">
        <v>6</v>
      </c>
      <c r="H9" s="60">
        <v>7</v>
      </c>
      <c r="I9" s="60">
        <v>8</v>
      </c>
      <c r="J9" s="60">
        <v>9</v>
      </c>
      <c r="K9" s="29">
        <v>10</v>
      </c>
    </row>
    <row r="10" spans="1:11" ht="13.2" x14ac:dyDescent="0.25">
      <c r="A10" s="33" t="s">
        <v>128</v>
      </c>
      <c r="B10" s="34"/>
      <c r="C10" s="50" t="s">
        <v>118</v>
      </c>
      <c r="D10" s="53">
        <f>J10</f>
        <v>266000</v>
      </c>
      <c r="E10" s="62">
        <v>0</v>
      </c>
      <c r="F10" s="63">
        <v>0</v>
      </c>
      <c r="G10" s="63">
        <v>0</v>
      </c>
      <c r="H10" s="63">
        <v>0</v>
      </c>
      <c r="I10" s="63">
        <v>0</v>
      </c>
      <c r="J10" s="63">
        <v>266000</v>
      </c>
      <c r="K10" s="54">
        <v>0</v>
      </c>
    </row>
    <row r="11" spans="1:11" s="46" customFormat="1" ht="40.200000000000003" customHeight="1" x14ac:dyDescent="0.25">
      <c r="A11" s="44" t="s">
        <v>119</v>
      </c>
      <c r="B11" s="45"/>
      <c r="C11" s="51" t="s">
        <v>118</v>
      </c>
      <c r="D11" s="53">
        <f>E11</f>
        <v>5886316</v>
      </c>
      <c r="E11" s="62">
        <v>5886316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55">
        <v>0</v>
      </c>
    </row>
    <row r="12" spans="1:11" s="46" customFormat="1" ht="40.200000000000003" customHeight="1" x14ac:dyDescent="0.25">
      <c r="A12" s="44" t="s">
        <v>142</v>
      </c>
      <c r="B12" s="45"/>
      <c r="C12" s="51" t="s">
        <v>143</v>
      </c>
      <c r="D12" s="53">
        <f>G12</f>
        <v>63626</v>
      </c>
      <c r="E12" s="62"/>
      <c r="F12" s="63"/>
      <c r="G12" s="63">
        <v>63626</v>
      </c>
      <c r="H12" s="63"/>
      <c r="I12" s="63"/>
      <c r="J12" s="63"/>
      <c r="K12" s="55"/>
    </row>
    <row r="13" spans="1:11" s="46" customFormat="1" ht="13.2" x14ac:dyDescent="0.25">
      <c r="A13" s="44" t="s">
        <v>129</v>
      </c>
      <c r="B13" s="45"/>
      <c r="C13" s="51" t="s">
        <v>82</v>
      </c>
      <c r="D13" s="53">
        <f>E13+G13+J13</f>
        <v>3831202</v>
      </c>
      <c r="E13" s="62">
        <v>3831202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55">
        <v>0</v>
      </c>
    </row>
    <row r="14" spans="1:11" s="46" customFormat="1" ht="13.2" x14ac:dyDescent="0.25">
      <c r="A14" s="44" t="s">
        <v>74</v>
      </c>
      <c r="B14" s="45"/>
      <c r="C14" s="51" t="s">
        <v>75</v>
      </c>
      <c r="D14" s="53">
        <f>E14+G14+J14</f>
        <v>0</v>
      </c>
      <c r="E14" s="62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55">
        <v>0</v>
      </c>
    </row>
    <row r="15" spans="1:11" s="46" customFormat="1" ht="13.2" x14ac:dyDescent="0.25">
      <c r="A15" s="44" t="s">
        <v>74</v>
      </c>
      <c r="B15" s="45"/>
      <c r="C15" s="51" t="s">
        <v>76</v>
      </c>
      <c r="D15" s="53">
        <v>0</v>
      </c>
      <c r="E15" s="62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55">
        <v>0</v>
      </c>
    </row>
    <row r="16" spans="1:11" s="46" customFormat="1" ht="39.6" customHeight="1" x14ac:dyDescent="0.25">
      <c r="A16" s="69" t="s">
        <v>130</v>
      </c>
      <c r="B16" s="45"/>
      <c r="C16" s="51" t="s">
        <v>73</v>
      </c>
      <c r="D16" s="53">
        <f>E16+G16+J16</f>
        <v>1134291.33</v>
      </c>
      <c r="E16" s="62">
        <v>1134291.33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55">
        <v>0</v>
      </c>
    </row>
    <row r="17" spans="1:11" s="46" customFormat="1" ht="13.2" x14ac:dyDescent="0.25">
      <c r="A17" s="69" t="s">
        <v>131</v>
      </c>
      <c r="B17" s="45"/>
      <c r="C17" s="51" t="s">
        <v>72</v>
      </c>
      <c r="D17" s="53">
        <f>E17+G17+J17</f>
        <v>48800</v>
      </c>
      <c r="E17" s="62">
        <v>48700</v>
      </c>
      <c r="F17" s="63">
        <v>0</v>
      </c>
      <c r="G17" s="63">
        <v>0</v>
      </c>
      <c r="H17" s="63">
        <v>0</v>
      </c>
      <c r="I17" s="63">
        <v>0</v>
      </c>
      <c r="J17" s="63">
        <v>100</v>
      </c>
      <c r="K17" s="55">
        <v>0</v>
      </c>
    </row>
    <row r="18" spans="1:11" s="46" customFormat="1" ht="13.2" x14ac:dyDescent="0.25">
      <c r="A18" s="69" t="s">
        <v>132</v>
      </c>
      <c r="B18" s="45"/>
      <c r="C18" s="51" t="s">
        <v>72</v>
      </c>
      <c r="D18" s="53">
        <f>J18</f>
        <v>21560</v>
      </c>
      <c r="E18" s="62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21560</v>
      </c>
      <c r="K18" s="55">
        <v>0</v>
      </c>
    </row>
    <row r="19" spans="1:11" s="46" customFormat="1" ht="13.2" x14ac:dyDescent="0.25">
      <c r="A19" s="69" t="s">
        <v>133</v>
      </c>
      <c r="B19" s="45"/>
      <c r="C19" s="51" t="s">
        <v>72</v>
      </c>
      <c r="D19" s="53">
        <f>E19+G19</f>
        <v>486435.63</v>
      </c>
      <c r="E19" s="62">
        <v>486435.63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55">
        <v>0</v>
      </c>
    </row>
    <row r="20" spans="1:11" s="46" customFormat="1" ht="26.4" x14ac:dyDescent="0.25">
      <c r="A20" s="44" t="s">
        <v>114</v>
      </c>
      <c r="B20" s="45"/>
      <c r="C20" s="51" t="s">
        <v>72</v>
      </c>
      <c r="D20" s="53">
        <v>0</v>
      </c>
      <c r="E20" s="62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55">
        <v>0</v>
      </c>
    </row>
    <row r="21" spans="1:11" s="46" customFormat="1" ht="13.2" x14ac:dyDescent="0.25">
      <c r="A21" s="69" t="s">
        <v>134</v>
      </c>
      <c r="B21" s="45"/>
      <c r="C21" s="51" t="s">
        <v>72</v>
      </c>
      <c r="D21" s="53">
        <f>E21+G21+J21</f>
        <v>299275</v>
      </c>
      <c r="E21" s="62">
        <v>216749</v>
      </c>
      <c r="F21" s="63">
        <v>0</v>
      </c>
      <c r="G21" s="63">
        <v>63626</v>
      </c>
      <c r="H21" s="63">
        <v>0</v>
      </c>
      <c r="I21" s="63">
        <v>0</v>
      </c>
      <c r="J21" s="63">
        <v>18900</v>
      </c>
      <c r="K21" s="55">
        <v>0</v>
      </c>
    </row>
    <row r="22" spans="1:11" s="46" customFormat="1" ht="13.2" x14ac:dyDescent="0.25">
      <c r="A22" s="69" t="s">
        <v>135</v>
      </c>
      <c r="B22" s="45"/>
      <c r="C22" s="51" t="s">
        <v>72</v>
      </c>
      <c r="D22" s="53">
        <f>E22+G22+J22</f>
        <v>87061.02</v>
      </c>
      <c r="E22" s="62">
        <v>13134.03</v>
      </c>
      <c r="F22" s="63">
        <v>0</v>
      </c>
      <c r="G22" s="63">
        <v>0</v>
      </c>
      <c r="H22" s="63">
        <v>0</v>
      </c>
      <c r="I22" s="63">
        <v>0</v>
      </c>
      <c r="J22" s="63">
        <v>73926.990000000005</v>
      </c>
      <c r="K22" s="55">
        <v>0</v>
      </c>
    </row>
    <row r="23" spans="1:11" s="46" customFormat="1" ht="13.2" x14ac:dyDescent="0.25">
      <c r="A23" s="69" t="s">
        <v>154</v>
      </c>
      <c r="B23" s="45"/>
      <c r="C23" s="70" t="s">
        <v>72</v>
      </c>
      <c r="D23" s="53">
        <f>E23+G23+J23</f>
        <v>4500</v>
      </c>
      <c r="E23" s="62">
        <v>4500</v>
      </c>
      <c r="F23" s="63"/>
      <c r="G23" s="63"/>
      <c r="H23" s="63"/>
      <c r="I23" s="63"/>
      <c r="J23" s="63"/>
      <c r="K23" s="55"/>
    </row>
    <row r="24" spans="1:11" s="46" customFormat="1" ht="14.4" customHeight="1" x14ac:dyDescent="0.25">
      <c r="A24" s="69" t="s">
        <v>138</v>
      </c>
      <c r="B24" s="45"/>
      <c r="C24" s="51" t="s">
        <v>72</v>
      </c>
      <c r="D24" s="53">
        <f>E24+G24+J24</f>
        <v>114020.56</v>
      </c>
      <c r="E24" s="62">
        <v>15480</v>
      </c>
      <c r="F24" s="63">
        <v>0</v>
      </c>
      <c r="G24" s="63">
        <v>0</v>
      </c>
      <c r="H24" s="63">
        <v>0</v>
      </c>
      <c r="I24" s="63">
        <v>0</v>
      </c>
      <c r="J24" s="63">
        <v>98540.56</v>
      </c>
      <c r="K24" s="55">
        <v>0</v>
      </c>
    </row>
    <row r="25" spans="1:11" s="46" customFormat="1" ht="13.2" customHeight="1" x14ac:dyDescent="0.25">
      <c r="A25" s="72" t="s">
        <v>140</v>
      </c>
      <c r="B25" s="45"/>
      <c r="C25" s="70" t="s">
        <v>72</v>
      </c>
      <c r="D25" s="53">
        <f t="shared" ref="D25:D28" si="0">E25+G25+J25</f>
        <v>13400</v>
      </c>
      <c r="E25" s="62">
        <v>8400</v>
      </c>
      <c r="F25" s="63"/>
      <c r="G25" s="63">
        <v>0</v>
      </c>
      <c r="H25" s="63"/>
      <c r="I25" s="63"/>
      <c r="J25" s="63">
        <v>5000</v>
      </c>
      <c r="K25" s="55"/>
    </row>
    <row r="26" spans="1:11" s="46" customFormat="1" ht="13.2" customHeight="1" x14ac:dyDescent="0.25">
      <c r="A26" s="72" t="s">
        <v>144</v>
      </c>
      <c r="B26" s="45"/>
      <c r="C26" s="70" t="s">
        <v>72</v>
      </c>
      <c r="D26" s="53">
        <f>E26+G26+J26</f>
        <v>10000</v>
      </c>
      <c r="E26" s="62">
        <v>0</v>
      </c>
      <c r="F26" s="63"/>
      <c r="G26" s="63">
        <v>0</v>
      </c>
      <c r="H26" s="63"/>
      <c r="I26" s="63"/>
      <c r="J26" s="63">
        <v>10000</v>
      </c>
      <c r="K26" s="55"/>
    </row>
    <row r="27" spans="1:11" s="46" customFormat="1" ht="13.2" customHeight="1" x14ac:dyDescent="0.25">
      <c r="A27" s="72" t="s">
        <v>145</v>
      </c>
      <c r="B27" s="45"/>
      <c r="C27" s="70" t="s">
        <v>72</v>
      </c>
      <c r="D27" s="53">
        <f>E27+G27+J27</f>
        <v>1700</v>
      </c>
      <c r="E27" s="62">
        <v>0</v>
      </c>
      <c r="F27" s="63"/>
      <c r="G27" s="63">
        <v>0</v>
      </c>
      <c r="H27" s="63"/>
      <c r="I27" s="63"/>
      <c r="J27" s="63">
        <v>1700</v>
      </c>
      <c r="K27" s="55"/>
    </row>
    <row r="28" spans="1:11" s="46" customFormat="1" ht="25.95" customHeight="1" x14ac:dyDescent="0.25">
      <c r="A28" s="69" t="s">
        <v>139</v>
      </c>
      <c r="B28" s="45"/>
      <c r="C28" s="70" t="s">
        <v>72</v>
      </c>
      <c r="D28" s="53">
        <f t="shared" si="0"/>
        <v>35760</v>
      </c>
      <c r="E28" s="62">
        <v>12460</v>
      </c>
      <c r="F28" s="63"/>
      <c r="G28" s="63"/>
      <c r="H28" s="63"/>
      <c r="I28" s="63"/>
      <c r="J28" s="63">
        <v>23300</v>
      </c>
      <c r="K28" s="55"/>
    </row>
    <row r="29" spans="1:11" s="46" customFormat="1" ht="25.2" customHeight="1" x14ac:dyDescent="0.25">
      <c r="A29" s="44" t="s">
        <v>120</v>
      </c>
      <c r="B29" s="45"/>
      <c r="C29" s="51" t="s">
        <v>72</v>
      </c>
      <c r="D29" s="53">
        <f>E29+G29+J29</f>
        <v>56984.68</v>
      </c>
      <c r="E29" s="62">
        <v>0</v>
      </c>
      <c r="F29" s="63">
        <v>0</v>
      </c>
      <c r="G29" s="63">
        <v>0</v>
      </c>
      <c r="H29" s="63">
        <v>0</v>
      </c>
      <c r="I29" s="63">
        <v>0</v>
      </c>
      <c r="J29" s="63">
        <v>56984.68</v>
      </c>
      <c r="K29" s="55">
        <v>0</v>
      </c>
    </row>
    <row r="30" spans="1:11" s="46" customFormat="1" ht="13.2" x14ac:dyDescent="0.25">
      <c r="A30" s="44" t="s">
        <v>78</v>
      </c>
      <c r="B30" s="45"/>
      <c r="C30" s="51" t="s">
        <v>79</v>
      </c>
      <c r="D30" s="53">
        <v>0</v>
      </c>
      <c r="E30" s="62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55">
        <v>0</v>
      </c>
    </row>
    <row r="31" spans="1:11" s="46" customFormat="1" ht="27" customHeight="1" x14ac:dyDescent="0.25">
      <c r="A31" s="44" t="s">
        <v>136</v>
      </c>
      <c r="B31" s="45"/>
      <c r="C31" s="51" t="s">
        <v>77</v>
      </c>
      <c r="D31" s="53">
        <f>E31+J31</f>
        <v>121378.22</v>
      </c>
      <c r="E31" s="62">
        <v>121190</v>
      </c>
      <c r="F31" s="63">
        <v>0</v>
      </c>
      <c r="G31" s="63">
        <v>0</v>
      </c>
      <c r="H31" s="63">
        <v>0</v>
      </c>
      <c r="I31" s="63">
        <v>0</v>
      </c>
      <c r="J31" s="63">
        <v>188.22</v>
      </c>
      <c r="K31" s="55">
        <v>0</v>
      </c>
    </row>
    <row r="32" spans="1:11" s="46" customFormat="1" ht="13.2" x14ac:dyDescent="0.25">
      <c r="A32" s="44" t="s">
        <v>78</v>
      </c>
      <c r="B32" s="45"/>
      <c r="C32" s="51" t="s">
        <v>80</v>
      </c>
      <c r="D32" s="53">
        <v>0</v>
      </c>
      <c r="E32" s="62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55">
        <v>0</v>
      </c>
    </row>
    <row r="33" spans="1:11" s="46" customFormat="1" ht="13.2" x14ac:dyDescent="0.25">
      <c r="A33" s="44" t="s">
        <v>137</v>
      </c>
      <c r="B33" s="45"/>
      <c r="C33" s="51" t="s">
        <v>81</v>
      </c>
      <c r="D33" s="53">
        <f>E33+J33</f>
        <v>686.08</v>
      </c>
      <c r="E33" s="62">
        <v>548.36</v>
      </c>
      <c r="F33" s="63">
        <v>0</v>
      </c>
      <c r="G33" s="63">
        <v>0</v>
      </c>
      <c r="H33" s="63">
        <v>0</v>
      </c>
      <c r="I33" s="63">
        <v>0</v>
      </c>
      <c r="J33" s="63">
        <v>137.72</v>
      </c>
      <c r="K33" s="55">
        <v>0</v>
      </c>
    </row>
    <row r="34" spans="1:11" ht="13.2" x14ac:dyDescent="0.25">
      <c r="A34" s="33" t="s">
        <v>83</v>
      </c>
      <c r="B34" s="34" t="s">
        <v>121</v>
      </c>
      <c r="C34" s="50"/>
      <c r="D34" s="53">
        <f>E34+J34</f>
        <v>51112.52</v>
      </c>
      <c r="E34" s="62">
        <v>6774.35</v>
      </c>
      <c r="F34" s="63">
        <v>0</v>
      </c>
      <c r="G34" s="63">
        <v>0</v>
      </c>
      <c r="H34" s="63">
        <v>0</v>
      </c>
      <c r="I34" s="63">
        <v>0</v>
      </c>
      <c r="J34" s="63">
        <v>44338.17</v>
      </c>
      <c r="K34" s="54">
        <v>0</v>
      </c>
    </row>
    <row r="35" spans="1:11" ht="13.8" thickBot="1" x14ac:dyDescent="0.3">
      <c r="A35" s="33" t="s">
        <v>84</v>
      </c>
      <c r="B35" s="34" t="s">
        <v>85</v>
      </c>
      <c r="C35" s="50"/>
      <c r="D35" s="56">
        <v>0</v>
      </c>
      <c r="E35" s="62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54">
        <v>0</v>
      </c>
    </row>
    <row r="36" spans="1:11" ht="12.75" customHeight="1" x14ac:dyDescent="0.25">
      <c r="D36" s="57"/>
      <c r="E36" s="64"/>
      <c r="F36" s="64"/>
      <c r="G36" s="64"/>
      <c r="H36" s="64"/>
      <c r="I36" s="64"/>
      <c r="J36" s="64"/>
      <c r="K36" s="57"/>
    </row>
    <row r="37" spans="1:11" s="73" customFormat="1" ht="12.75" customHeight="1" x14ac:dyDescent="0.25">
      <c r="D37" s="74">
        <f>D17+D18+D19+D20+D21+D22+D24+D25+D26+D27+D28+D29+D23</f>
        <v>1179496.8899999999</v>
      </c>
      <c r="E37" s="71">
        <f>E29+E24+E22+E21+E20+E19+E18+E17+E25+E28+E23</f>
        <v>805858.66</v>
      </c>
      <c r="F37" s="71"/>
      <c r="G37" s="71">
        <f>G21+G22+G24+G29</f>
        <v>63626</v>
      </c>
      <c r="H37" s="71"/>
      <c r="I37" s="71"/>
      <c r="J37" s="71">
        <f>J17+J18+J19+J20+J21+J22+J24+J25+J26+J27+J28+J29</f>
        <v>310012.23</v>
      </c>
      <c r="K37" s="74"/>
    </row>
    <row r="38" spans="1:11" ht="12.75" customHeight="1" x14ac:dyDescent="0.25">
      <c r="D38" s="47"/>
      <c r="J38" s="66"/>
    </row>
  </sheetData>
  <mergeCells count="14">
    <mergeCell ref="A2:K2"/>
    <mergeCell ref="A3:K3"/>
    <mergeCell ref="A5:A8"/>
    <mergeCell ref="B5:B8"/>
    <mergeCell ref="C5:C8"/>
    <mergeCell ref="D5:K5"/>
    <mergeCell ref="D6:D8"/>
    <mergeCell ref="E6:K6"/>
    <mergeCell ref="I7:I8"/>
    <mergeCell ref="J7:K7"/>
    <mergeCell ref="E7:E8"/>
    <mergeCell ref="G7:G8"/>
    <mergeCell ref="H7:H8"/>
    <mergeCell ref="F7:F8"/>
  </mergeCells>
  <pageMargins left="0.7" right="0.7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workbookViewId="0">
      <selection activeCell="A23" sqref="A23"/>
    </sheetView>
  </sheetViews>
  <sheetFormatPr defaultRowHeight="12.75" customHeight="1" x14ac:dyDescent="0.25"/>
  <cols>
    <col min="1" max="1" width="42.109375" customWidth="1"/>
    <col min="2" max="2" width="8.33203125" customWidth="1"/>
    <col min="3" max="3" width="14.332031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15.664062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1" ht="14.25" customHeight="1" x14ac:dyDescent="0.25">
      <c r="A2" s="106" t="s">
        <v>147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14.25" customHeight="1" x14ac:dyDescent="0.25">
      <c r="A3" s="106" t="s">
        <v>153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thickBot="1" x14ac:dyDescent="0.3">
      <c r="A5" s="107" t="s">
        <v>42</v>
      </c>
      <c r="B5" s="107" t="s">
        <v>60</v>
      </c>
      <c r="C5" s="107" t="s">
        <v>61</v>
      </c>
      <c r="D5" s="112" t="s">
        <v>62</v>
      </c>
      <c r="E5" s="113"/>
      <c r="F5" s="113"/>
      <c r="G5" s="113"/>
      <c r="H5" s="113"/>
      <c r="I5" s="113"/>
      <c r="J5" s="113"/>
      <c r="K5" s="114"/>
    </row>
    <row r="6" spans="1:11" ht="12.75" customHeight="1" x14ac:dyDescent="0.25">
      <c r="A6" s="108"/>
      <c r="B6" s="108"/>
      <c r="C6" s="110"/>
      <c r="D6" s="121" t="s">
        <v>113</v>
      </c>
      <c r="E6" s="113" t="s">
        <v>64</v>
      </c>
      <c r="F6" s="113"/>
      <c r="G6" s="113"/>
      <c r="H6" s="113"/>
      <c r="I6" s="113"/>
      <c r="J6" s="113"/>
      <c r="K6" s="114"/>
    </row>
    <row r="7" spans="1:11" ht="12.75" customHeight="1" x14ac:dyDescent="0.25">
      <c r="A7" s="108"/>
      <c r="B7" s="108"/>
      <c r="C7" s="110"/>
      <c r="D7" s="122"/>
      <c r="E7" s="119" t="s">
        <v>65</v>
      </c>
      <c r="F7" s="115" t="s">
        <v>66</v>
      </c>
      <c r="G7" s="115" t="s">
        <v>67</v>
      </c>
      <c r="H7" s="115" t="s">
        <v>68</v>
      </c>
      <c r="I7" s="115" t="s">
        <v>69</v>
      </c>
      <c r="J7" s="117" t="s">
        <v>70</v>
      </c>
      <c r="K7" s="118"/>
    </row>
    <row r="8" spans="1:11" ht="151.80000000000001" customHeight="1" x14ac:dyDescent="0.25">
      <c r="A8" s="109"/>
      <c r="B8" s="109"/>
      <c r="C8" s="111"/>
      <c r="D8" s="123"/>
      <c r="E8" s="120"/>
      <c r="F8" s="116"/>
      <c r="G8" s="116"/>
      <c r="H8" s="116"/>
      <c r="I8" s="116"/>
      <c r="J8" s="60" t="s">
        <v>63</v>
      </c>
      <c r="K8" s="68" t="s">
        <v>71</v>
      </c>
    </row>
    <row r="9" spans="1:11" ht="12.75" customHeight="1" x14ac:dyDescent="0.25">
      <c r="A9" s="68">
        <v>1</v>
      </c>
      <c r="B9" s="68">
        <v>2</v>
      </c>
      <c r="C9" s="67">
        <v>3</v>
      </c>
      <c r="D9" s="52">
        <v>4</v>
      </c>
      <c r="E9" s="61">
        <v>5</v>
      </c>
      <c r="F9" s="60"/>
      <c r="G9" s="60">
        <v>6</v>
      </c>
      <c r="H9" s="60">
        <v>7</v>
      </c>
      <c r="I9" s="60">
        <v>8</v>
      </c>
      <c r="J9" s="60">
        <v>9</v>
      </c>
      <c r="K9" s="68">
        <v>10</v>
      </c>
    </row>
    <row r="10" spans="1:11" ht="13.2" customHeight="1" x14ac:dyDescent="0.25">
      <c r="A10" s="33" t="s">
        <v>128</v>
      </c>
      <c r="B10" s="34"/>
      <c r="C10" s="50" t="s">
        <v>118</v>
      </c>
      <c r="D10" s="53">
        <f>J10</f>
        <v>1000</v>
      </c>
      <c r="E10" s="62">
        <v>0</v>
      </c>
      <c r="F10" s="63">
        <v>0</v>
      </c>
      <c r="G10" s="63">
        <v>0</v>
      </c>
      <c r="H10" s="63">
        <v>0</v>
      </c>
      <c r="I10" s="63">
        <v>0</v>
      </c>
      <c r="J10" s="63">
        <v>1000</v>
      </c>
      <c r="K10" s="54">
        <v>0</v>
      </c>
    </row>
    <row r="11" spans="1:11" s="65" customFormat="1" ht="42.6" customHeight="1" x14ac:dyDescent="0.25">
      <c r="A11" s="79" t="s">
        <v>119</v>
      </c>
      <c r="B11" s="76"/>
      <c r="C11" s="77" t="s">
        <v>118</v>
      </c>
      <c r="D11" s="78">
        <f>E11</f>
        <v>4769620</v>
      </c>
      <c r="E11" s="62">
        <v>4769620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s="46" customFormat="1" ht="13.2" x14ac:dyDescent="0.25">
      <c r="A12" s="44" t="s">
        <v>129</v>
      </c>
      <c r="B12" s="45"/>
      <c r="C12" s="51" t="s">
        <v>82</v>
      </c>
      <c r="D12" s="53">
        <f>E12+G12+J12</f>
        <v>3816429</v>
      </c>
      <c r="E12" s="62">
        <v>3816429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55">
        <v>0</v>
      </c>
    </row>
    <row r="13" spans="1:11" s="46" customFormat="1" ht="13.2" x14ac:dyDescent="0.25">
      <c r="A13" s="44" t="s">
        <v>74</v>
      </c>
      <c r="B13" s="45"/>
      <c r="C13" s="51" t="s">
        <v>75</v>
      </c>
      <c r="D13" s="53">
        <f>E13+G13+J13</f>
        <v>0</v>
      </c>
      <c r="E13" s="62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55">
        <v>0</v>
      </c>
    </row>
    <row r="14" spans="1:11" s="46" customFormat="1" ht="13.2" x14ac:dyDescent="0.25">
      <c r="A14" s="44" t="s">
        <v>74</v>
      </c>
      <c r="B14" s="45"/>
      <c r="C14" s="51" t="s">
        <v>76</v>
      </c>
      <c r="D14" s="53">
        <v>0</v>
      </c>
      <c r="E14" s="62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55">
        <v>0</v>
      </c>
    </row>
    <row r="15" spans="1:11" s="46" customFormat="1" ht="43.8" customHeight="1" x14ac:dyDescent="0.25">
      <c r="A15" s="44" t="s">
        <v>130</v>
      </c>
      <c r="B15" s="45"/>
      <c r="C15" s="51" t="s">
        <v>73</v>
      </c>
      <c r="D15" s="53">
        <f>E15+G15+J15</f>
        <v>782688</v>
      </c>
      <c r="E15" s="62">
        <v>782688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55">
        <v>0</v>
      </c>
    </row>
    <row r="16" spans="1:11" s="46" customFormat="1" ht="13.2" x14ac:dyDescent="0.25">
      <c r="A16" s="69" t="s">
        <v>141</v>
      </c>
      <c r="B16" s="45"/>
      <c r="C16" s="51" t="s">
        <v>72</v>
      </c>
      <c r="D16" s="53">
        <f>E16+G16+J16</f>
        <v>0</v>
      </c>
      <c r="E16" s="62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55">
        <v>0</v>
      </c>
    </row>
    <row r="17" spans="1:11" s="46" customFormat="1" ht="13.2" x14ac:dyDescent="0.25">
      <c r="A17" s="69" t="s">
        <v>132</v>
      </c>
      <c r="B17" s="45"/>
      <c r="C17" s="51" t="s">
        <v>72</v>
      </c>
      <c r="D17" s="53">
        <f>J17</f>
        <v>0</v>
      </c>
      <c r="E17" s="62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55">
        <v>0</v>
      </c>
    </row>
    <row r="18" spans="1:11" s="65" customFormat="1" ht="13.2" x14ac:dyDescent="0.25">
      <c r="A18" s="75" t="s">
        <v>133</v>
      </c>
      <c r="B18" s="76"/>
      <c r="C18" s="77" t="s">
        <v>72</v>
      </c>
      <c r="D18" s="78">
        <f>E18+G18</f>
        <v>170503</v>
      </c>
      <c r="E18" s="62">
        <v>170503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s="46" customFormat="1" ht="26.4" x14ac:dyDescent="0.25">
      <c r="A19" s="44" t="s">
        <v>114</v>
      </c>
      <c r="B19" s="45"/>
      <c r="C19" s="51" t="s">
        <v>72</v>
      </c>
      <c r="D19" s="53">
        <v>0</v>
      </c>
      <c r="E19" s="62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55">
        <v>0</v>
      </c>
    </row>
    <row r="20" spans="1:11" s="46" customFormat="1" ht="16.8" customHeight="1" x14ac:dyDescent="0.25">
      <c r="A20" s="69" t="s">
        <v>134</v>
      </c>
      <c r="B20" s="45"/>
      <c r="C20" s="51" t="s">
        <v>72</v>
      </c>
      <c r="D20" s="53">
        <f>E20+G20+J20</f>
        <v>0</v>
      </c>
      <c r="E20" s="62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55">
        <v>0</v>
      </c>
    </row>
    <row r="21" spans="1:11" s="46" customFormat="1" ht="13.2" x14ac:dyDescent="0.25">
      <c r="A21" s="69" t="s">
        <v>135</v>
      </c>
      <c r="B21" s="45"/>
      <c r="C21" s="51" t="s">
        <v>72</v>
      </c>
      <c r="D21" s="53">
        <f>E21+G21+J21</f>
        <v>0</v>
      </c>
      <c r="E21" s="62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55">
        <v>0</v>
      </c>
    </row>
    <row r="22" spans="1:11" s="46" customFormat="1" ht="16.8" customHeight="1" x14ac:dyDescent="0.25">
      <c r="A22" s="44" t="s">
        <v>115</v>
      </c>
      <c r="B22" s="45"/>
      <c r="C22" s="51" t="s">
        <v>72</v>
      </c>
      <c r="D22" s="53">
        <f>E22+G22+J22</f>
        <v>0</v>
      </c>
      <c r="E22" s="62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55">
        <v>0</v>
      </c>
    </row>
    <row r="23" spans="1:11" s="46" customFormat="1" ht="28.2" customHeight="1" x14ac:dyDescent="0.25">
      <c r="A23" s="69" t="s">
        <v>139</v>
      </c>
      <c r="B23" s="45"/>
      <c r="C23" s="51" t="s">
        <v>72</v>
      </c>
      <c r="D23" s="53">
        <f>E23+G23+J23</f>
        <v>1000</v>
      </c>
      <c r="E23" s="62">
        <v>0</v>
      </c>
      <c r="F23" s="63">
        <v>0</v>
      </c>
      <c r="G23" s="63">
        <v>0</v>
      </c>
      <c r="H23" s="63">
        <v>0</v>
      </c>
      <c r="I23" s="63">
        <v>0</v>
      </c>
      <c r="J23" s="63">
        <v>1000</v>
      </c>
      <c r="K23" s="55">
        <v>0</v>
      </c>
    </row>
    <row r="24" spans="1:11" s="46" customFormat="1" ht="13.2" x14ac:dyDescent="0.25">
      <c r="A24" s="44" t="s">
        <v>78</v>
      </c>
      <c r="B24" s="45"/>
      <c r="C24" s="51" t="s">
        <v>79</v>
      </c>
      <c r="D24" s="53">
        <v>0</v>
      </c>
      <c r="E24" s="62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55">
        <v>0</v>
      </c>
    </row>
    <row r="25" spans="1:11" s="46" customFormat="1" ht="26.4" customHeight="1" x14ac:dyDescent="0.25">
      <c r="A25" s="44" t="s">
        <v>136</v>
      </c>
      <c r="B25" s="45"/>
      <c r="C25" s="51" t="s">
        <v>77</v>
      </c>
      <c r="D25" s="53">
        <f>E25+J25</f>
        <v>0</v>
      </c>
      <c r="E25" s="62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55">
        <v>0</v>
      </c>
    </row>
    <row r="26" spans="1:11" s="46" customFormat="1" ht="13.2" x14ac:dyDescent="0.25">
      <c r="A26" s="44" t="s">
        <v>78</v>
      </c>
      <c r="B26" s="45"/>
      <c r="C26" s="51" t="s">
        <v>80</v>
      </c>
      <c r="D26" s="53">
        <v>0</v>
      </c>
      <c r="E26" s="62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55">
        <v>0</v>
      </c>
    </row>
    <row r="27" spans="1:11" s="46" customFormat="1" ht="13.2" x14ac:dyDescent="0.25">
      <c r="A27" s="44" t="s">
        <v>137</v>
      </c>
      <c r="B27" s="45"/>
      <c r="C27" s="51" t="s">
        <v>81</v>
      </c>
      <c r="D27" s="53">
        <f>E27+J27</f>
        <v>0</v>
      </c>
      <c r="E27" s="62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55">
        <v>0</v>
      </c>
    </row>
    <row r="28" spans="1:11" s="46" customFormat="1" ht="13.2" x14ac:dyDescent="0.25">
      <c r="A28" s="33" t="s">
        <v>83</v>
      </c>
      <c r="B28" s="34" t="s">
        <v>121</v>
      </c>
      <c r="C28" s="50"/>
      <c r="D28" s="53">
        <f>E28+J28</f>
        <v>0</v>
      </c>
      <c r="E28" s="62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54">
        <v>0</v>
      </c>
    </row>
    <row r="29" spans="1:11" s="46" customFormat="1" ht="13.8" thickBot="1" x14ac:dyDescent="0.3">
      <c r="A29" s="33" t="s">
        <v>84</v>
      </c>
      <c r="B29" s="34" t="s">
        <v>85</v>
      </c>
      <c r="C29" s="50"/>
      <c r="D29" s="56">
        <v>0</v>
      </c>
      <c r="E29" s="62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54">
        <v>0</v>
      </c>
    </row>
    <row r="31" spans="1:11" ht="12.75" customHeight="1" x14ac:dyDescent="0.25">
      <c r="D31" s="74">
        <f>D18+D23</f>
        <v>171503</v>
      </c>
      <c r="J31" s="74">
        <f>J23</f>
        <v>1000</v>
      </c>
    </row>
  </sheetData>
  <mergeCells count="14">
    <mergeCell ref="J7:K7"/>
    <mergeCell ref="A5:A8"/>
    <mergeCell ref="B5:B8"/>
    <mergeCell ref="C5:C8"/>
    <mergeCell ref="A2:J2"/>
    <mergeCell ref="A3:J3"/>
    <mergeCell ref="D6:D8"/>
    <mergeCell ref="E7:E8"/>
    <mergeCell ref="F7:F8"/>
    <mergeCell ref="G7:G8"/>
    <mergeCell ref="H7:H8"/>
    <mergeCell ref="D5:K5"/>
    <mergeCell ref="E6:K6"/>
    <mergeCell ref="I7:I8"/>
  </mergeCells>
  <pageMargins left="0.7" right="0.7" top="0.75" bottom="0.75" header="0.3" footer="0.3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workbookViewId="0">
      <selection activeCell="D32" sqref="D32"/>
    </sheetView>
  </sheetViews>
  <sheetFormatPr defaultRowHeight="12.75" customHeight="1" x14ac:dyDescent="0.25"/>
  <cols>
    <col min="1" max="1" width="48" customWidth="1"/>
    <col min="2" max="2" width="8.33203125" customWidth="1"/>
    <col min="3" max="3" width="12.441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15.664062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59</v>
      </c>
    </row>
    <row r="2" spans="1:11" ht="14.25" customHeight="1" x14ac:dyDescent="0.25">
      <c r="A2" s="106" t="s">
        <v>146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14.25" customHeight="1" x14ac:dyDescent="0.25">
      <c r="A3" s="106" t="s">
        <v>152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thickBot="1" x14ac:dyDescent="0.3">
      <c r="A5" s="107" t="s">
        <v>42</v>
      </c>
      <c r="B5" s="107" t="s">
        <v>60</v>
      </c>
      <c r="C5" s="107" t="s">
        <v>61</v>
      </c>
      <c r="D5" s="112" t="s">
        <v>62</v>
      </c>
      <c r="E5" s="113"/>
      <c r="F5" s="113"/>
      <c r="G5" s="113"/>
      <c r="H5" s="113"/>
      <c r="I5" s="113"/>
      <c r="J5" s="113"/>
      <c r="K5" s="114"/>
    </row>
    <row r="6" spans="1:11" ht="12.75" customHeight="1" x14ac:dyDescent="0.25">
      <c r="A6" s="108"/>
      <c r="B6" s="108"/>
      <c r="C6" s="110"/>
      <c r="D6" s="121" t="s">
        <v>122</v>
      </c>
      <c r="E6" s="113" t="s">
        <v>64</v>
      </c>
      <c r="F6" s="113"/>
      <c r="G6" s="113"/>
      <c r="H6" s="113"/>
      <c r="I6" s="113"/>
      <c r="J6" s="113"/>
      <c r="K6" s="114"/>
    </row>
    <row r="7" spans="1:11" ht="12.75" customHeight="1" x14ac:dyDescent="0.25">
      <c r="A7" s="108"/>
      <c r="B7" s="108"/>
      <c r="C7" s="110"/>
      <c r="D7" s="122"/>
      <c r="E7" s="119" t="s">
        <v>65</v>
      </c>
      <c r="F7" s="115" t="s">
        <v>66</v>
      </c>
      <c r="G7" s="115" t="s">
        <v>67</v>
      </c>
      <c r="H7" s="115" t="s">
        <v>68</v>
      </c>
      <c r="I7" s="115" t="s">
        <v>69</v>
      </c>
      <c r="J7" s="117" t="s">
        <v>70</v>
      </c>
      <c r="K7" s="118"/>
    </row>
    <row r="8" spans="1:11" ht="148.80000000000001" customHeight="1" x14ac:dyDescent="0.25">
      <c r="A8" s="109"/>
      <c r="B8" s="109"/>
      <c r="C8" s="111"/>
      <c r="D8" s="123"/>
      <c r="E8" s="120"/>
      <c r="F8" s="116"/>
      <c r="G8" s="116"/>
      <c r="H8" s="116"/>
      <c r="I8" s="116"/>
      <c r="J8" s="60" t="s">
        <v>63</v>
      </c>
      <c r="K8" s="68" t="s">
        <v>71</v>
      </c>
    </row>
    <row r="9" spans="1:11" ht="12.75" customHeight="1" x14ac:dyDescent="0.25">
      <c r="A9" s="68">
        <v>1</v>
      </c>
      <c r="B9" s="68">
        <v>2</v>
      </c>
      <c r="C9" s="67">
        <v>3</v>
      </c>
      <c r="D9" s="52">
        <v>4</v>
      </c>
      <c r="E9" s="61">
        <v>5</v>
      </c>
      <c r="F9" s="60"/>
      <c r="G9" s="60">
        <v>6</v>
      </c>
      <c r="H9" s="60">
        <v>7</v>
      </c>
      <c r="I9" s="60">
        <v>8</v>
      </c>
      <c r="J9" s="60">
        <v>9</v>
      </c>
      <c r="K9" s="68">
        <v>10</v>
      </c>
    </row>
    <row r="10" spans="1:11" ht="13.2" x14ac:dyDescent="0.25">
      <c r="A10" s="33" t="s">
        <v>128</v>
      </c>
      <c r="B10" s="34"/>
      <c r="C10" s="50" t="s">
        <v>118</v>
      </c>
      <c r="D10" s="53">
        <f>J10</f>
        <v>1000</v>
      </c>
      <c r="E10" s="62">
        <v>0</v>
      </c>
      <c r="F10" s="63">
        <v>0</v>
      </c>
      <c r="G10" s="63">
        <v>0</v>
      </c>
      <c r="H10" s="63">
        <v>0</v>
      </c>
      <c r="I10" s="63">
        <v>0</v>
      </c>
      <c r="J10" s="63">
        <v>1000</v>
      </c>
      <c r="K10" s="54">
        <v>0</v>
      </c>
    </row>
    <row r="11" spans="1:11" ht="42" customHeight="1" x14ac:dyDescent="0.25">
      <c r="A11" s="44" t="s">
        <v>119</v>
      </c>
      <c r="B11" s="45"/>
      <c r="C11" s="51" t="s">
        <v>118</v>
      </c>
      <c r="D11" s="53">
        <f>E11</f>
        <v>3222708</v>
      </c>
      <c r="E11" s="62">
        <v>3222708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55">
        <v>0</v>
      </c>
    </row>
    <row r="12" spans="1:11" s="46" customFormat="1" ht="13.2" x14ac:dyDescent="0.25">
      <c r="A12" s="44" t="s">
        <v>129</v>
      </c>
      <c r="B12" s="45"/>
      <c r="C12" s="51" t="s">
        <v>82</v>
      </c>
      <c r="D12" s="53">
        <f>E12+G12+J12</f>
        <v>2885264</v>
      </c>
      <c r="E12" s="62">
        <v>2885264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55">
        <v>0</v>
      </c>
    </row>
    <row r="13" spans="1:11" s="46" customFormat="1" ht="13.2" x14ac:dyDescent="0.25">
      <c r="A13" s="44" t="s">
        <v>74</v>
      </c>
      <c r="B13" s="45"/>
      <c r="C13" s="51" t="s">
        <v>75</v>
      </c>
      <c r="D13" s="53">
        <f>E13+G13+J13</f>
        <v>0</v>
      </c>
      <c r="E13" s="62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55">
        <v>0</v>
      </c>
    </row>
    <row r="14" spans="1:11" s="46" customFormat="1" ht="13.2" x14ac:dyDescent="0.25">
      <c r="A14" s="44" t="s">
        <v>74</v>
      </c>
      <c r="B14" s="45"/>
      <c r="C14" s="51" t="s">
        <v>76</v>
      </c>
      <c r="D14" s="53">
        <v>0</v>
      </c>
      <c r="E14" s="62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55">
        <v>0</v>
      </c>
    </row>
    <row r="15" spans="1:11" s="46" customFormat="1" ht="41.4" customHeight="1" x14ac:dyDescent="0.25">
      <c r="A15" s="44" t="s">
        <v>130</v>
      </c>
      <c r="B15" s="45"/>
      <c r="C15" s="51" t="s">
        <v>73</v>
      </c>
      <c r="D15" s="53">
        <f>E15+G15+J15</f>
        <v>337444</v>
      </c>
      <c r="E15" s="62">
        <v>337444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55">
        <v>0</v>
      </c>
    </row>
    <row r="16" spans="1:11" s="46" customFormat="1" ht="13.2" x14ac:dyDescent="0.25">
      <c r="A16" s="69" t="s">
        <v>141</v>
      </c>
      <c r="B16" s="45"/>
      <c r="C16" s="51" t="s">
        <v>72</v>
      </c>
      <c r="D16" s="53">
        <f>E16+G16+J16</f>
        <v>0</v>
      </c>
      <c r="E16" s="62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55">
        <v>0</v>
      </c>
    </row>
    <row r="17" spans="1:11" s="46" customFormat="1" ht="13.2" x14ac:dyDescent="0.25">
      <c r="A17" s="69" t="s">
        <v>132</v>
      </c>
      <c r="B17" s="45"/>
      <c r="C17" s="51" t="s">
        <v>72</v>
      </c>
      <c r="D17" s="53">
        <f>J17</f>
        <v>0</v>
      </c>
      <c r="E17" s="62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55">
        <v>0</v>
      </c>
    </row>
    <row r="18" spans="1:11" s="65" customFormat="1" ht="13.2" x14ac:dyDescent="0.25">
      <c r="A18" s="75" t="s">
        <v>133</v>
      </c>
      <c r="B18" s="76"/>
      <c r="C18" s="77" t="s">
        <v>72</v>
      </c>
      <c r="D18" s="78">
        <f>E18+G18</f>
        <v>0</v>
      </c>
      <c r="E18" s="62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s="46" customFormat="1" ht="26.4" x14ac:dyDescent="0.25">
      <c r="A19" s="44" t="s">
        <v>114</v>
      </c>
      <c r="B19" s="45"/>
      <c r="C19" s="51" t="s">
        <v>72</v>
      </c>
      <c r="D19" s="53">
        <v>0</v>
      </c>
      <c r="E19" s="62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55">
        <v>0</v>
      </c>
    </row>
    <row r="20" spans="1:11" s="46" customFormat="1" ht="13.2" customHeight="1" x14ac:dyDescent="0.25">
      <c r="A20" s="69" t="s">
        <v>134</v>
      </c>
      <c r="B20" s="45"/>
      <c r="C20" s="51" t="s">
        <v>72</v>
      </c>
      <c r="D20" s="53">
        <f>E20+G20+J20</f>
        <v>0</v>
      </c>
      <c r="E20" s="62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55">
        <v>0</v>
      </c>
    </row>
    <row r="21" spans="1:11" s="46" customFormat="1" ht="13.2" x14ac:dyDescent="0.25">
      <c r="A21" s="69" t="s">
        <v>135</v>
      </c>
      <c r="B21" s="45"/>
      <c r="C21" s="51" t="s">
        <v>72</v>
      </c>
      <c r="D21" s="53">
        <f>E21+G21+J21</f>
        <v>0</v>
      </c>
      <c r="E21" s="62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55">
        <v>0</v>
      </c>
    </row>
    <row r="22" spans="1:11" s="46" customFormat="1" ht="17.399999999999999" customHeight="1" x14ac:dyDescent="0.25">
      <c r="A22" s="44" t="s">
        <v>115</v>
      </c>
      <c r="B22" s="45"/>
      <c r="C22" s="51" t="s">
        <v>72</v>
      </c>
      <c r="D22" s="53">
        <f>E22+G22+J22</f>
        <v>0</v>
      </c>
      <c r="E22" s="62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55">
        <v>0</v>
      </c>
    </row>
    <row r="23" spans="1:11" s="46" customFormat="1" ht="28.2" customHeight="1" x14ac:dyDescent="0.25">
      <c r="A23" s="69" t="s">
        <v>139</v>
      </c>
      <c r="B23" s="45"/>
      <c r="C23" s="51" t="s">
        <v>72</v>
      </c>
      <c r="D23" s="53">
        <f>E23+G23+J23</f>
        <v>1000</v>
      </c>
      <c r="E23" s="62">
        <v>0</v>
      </c>
      <c r="F23" s="63">
        <v>0</v>
      </c>
      <c r="G23" s="63">
        <v>0</v>
      </c>
      <c r="H23" s="63">
        <v>0</v>
      </c>
      <c r="I23" s="63">
        <v>0</v>
      </c>
      <c r="J23" s="63">
        <v>1000</v>
      </c>
      <c r="K23" s="55">
        <v>0</v>
      </c>
    </row>
    <row r="24" spans="1:11" s="46" customFormat="1" ht="13.2" x14ac:dyDescent="0.25">
      <c r="A24" s="44" t="s">
        <v>78</v>
      </c>
      <c r="B24" s="45"/>
      <c r="C24" s="51" t="s">
        <v>79</v>
      </c>
      <c r="D24" s="53">
        <v>0</v>
      </c>
      <c r="E24" s="62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55">
        <v>0</v>
      </c>
    </row>
    <row r="25" spans="1:11" s="46" customFormat="1" ht="26.4" x14ac:dyDescent="0.25">
      <c r="A25" s="44" t="s">
        <v>136</v>
      </c>
      <c r="B25" s="45"/>
      <c r="C25" s="51" t="s">
        <v>77</v>
      </c>
      <c r="D25" s="53">
        <f>E25+J25</f>
        <v>0</v>
      </c>
      <c r="E25" s="62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55">
        <v>0</v>
      </c>
    </row>
    <row r="26" spans="1:11" s="46" customFormat="1" ht="13.2" x14ac:dyDescent="0.25">
      <c r="A26" s="44" t="s">
        <v>78</v>
      </c>
      <c r="B26" s="45"/>
      <c r="C26" s="51" t="s">
        <v>80</v>
      </c>
      <c r="D26" s="53">
        <v>0</v>
      </c>
      <c r="E26" s="62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55">
        <v>0</v>
      </c>
    </row>
    <row r="27" spans="1:11" s="46" customFormat="1" ht="13.2" x14ac:dyDescent="0.25">
      <c r="A27" s="44" t="s">
        <v>137</v>
      </c>
      <c r="B27" s="45"/>
      <c r="C27" s="51" t="s">
        <v>81</v>
      </c>
      <c r="D27" s="53">
        <f>E27+J27</f>
        <v>0</v>
      </c>
      <c r="E27" s="62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55">
        <v>0</v>
      </c>
    </row>
    <row r="28" spans="1:11" s="46" customFormat="1" ht="13.2" x14ac:dyDescent="0.25">
      <c r="A28" s="33" t="s">
        <v>83</v>
      </c>
      <c r="B28" s="34" t="s">
        <v>121</v>
      </c>
      <c r="C28" s="50"/>
      <c r="D28" s="53">
        <f>E28+J28</f>
        <v>0</v>
      </c>
      <c r="E28" s="62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54">
        <v>0</v>
      </c>
    </row>
    <row r="29" spans="1:11" s="46" customFormat="1" ht="13.8" thickBot="1" x14ac:dyDescent="0.3">
      <c r="A29" s="33" t="s">
        <v>84</v>
      </c>
      <c r="B29" s="34" t="s">
        <v>85</v>
      </c>
      <c r="C29" s="50"/>
      <c r="D29" s="56">
        <v>0</v>
      </c>
      <c r="E29" s="62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54">
        <v>0</v>
      </c>
    </row>
    <row r="31" spans="1:11" ht="12.75" customHeight="1" x14ac:dyDescent="0.25">
      <c r="D31" s="57">
        <f>D23</f>
        <v>1000</v>
      </c>
      <c r="J31" s="74">
        <f>J23</f>
        <v>1000</v>
      </c>
    </row>
  </sheetData>
  <mergeCells count="14">
    <mergeCell ref="J7:K7"/>
    <mergeCell ref="A5:A8"/>
    <mergeCell ref="B5:B8"/>
    <mergeCell ref="C5:C8"/>
    <mergeCell ref="A2:J2"/>
    <mergeCell ref="A3:J3"/>
    <mergeCell ref="D6:D8"/>
    <mergeCell ref="F7:F8"/>
    <mergeCell ref="G7:G8"/>
    <mergeCell ref="H7:H8"/>
    <mergeCell ref="E7:E8"/>
    <mergeCell ref="D5:K5"/>
    <mergeCell ref="E6:K6"/>
    <mergeCell ref="I7:I8"/>
  </mergeCells>
  <pageMargins left="0.7" right="0.7" top="0.75" bottom="0.75" header="0.3" footer="0.3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topLeftCell="A4" workbookViewId="0">
      <selection activeCell="I11" sqref="I11"/>
    </sheetView>
  </sheetViews>
  <sheetFormatPr defaultRowHeight="12.75" customHeight="1" x14ac:dyDescent="0.25"/>
  <cols>
    <col min="1" max="1" width="23.5546875" customWidth="1"/>
    <col min="2" max="2" width="8.6640625" customWidth="1"/>
    <col min="3" max="6" width="13.6640625" customWidth="1"/>
    <col min="7" max="7" width="13.6640625" style="65" customWidth="1"/>
    <col min="8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58"/>
      <c r="H1" s="28"/>
      <c r="I1" s="28"/>
      <c r="J1" s="28"/>
      <c r="K1" s="28"/>
      <c r="L1" s="28" t="s">
        <v>86</v>
      </c>
    </row>
    <row r="2" spans="1:12" ht="26.25" customHeight="1" x14ac:dyDescent="0.25">
      <c r="A2" s="124" t="s">
        <v>148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4.25" customHeight="1" x14ac:dyDescent="0.25">
      <c r="A3" s="106" t="s">
        <v>153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2" ht="12.75" customHeight="1" x14ac:dyDescent="0.25">
      <c r="A4" s="27"/>
      <c r="B4" s="27"/>
      <c r="C4" s="27"/>
      <c r="D4" s="27"/>
      <c r="E4" s="27"/>
      <c r="F4" s="27"/>
      <c r="G4" s="59"/>
      <c r="H4" s="27"/>
      <c r="I4" s="27"/>
      <c r="J4" s="27"/>
      <c r="K4" s="27"/>
    </row>
    <row r="5" spans="1:12" ht="30.75" customHeight="1" x14ac:dyDescent="0.25">
      <c r="A5" s="125" t="s">
        <v>42</v>
      </c>
      <c r="B5" s="125" t="s">
        <v>60</v>
      </c>
      <c r="C5" s="125" t="s">
        <v>87</v>
      </c>
      <c r="D5" s="126" t="s">
        <v>88</v>
      </c>
      <c r="E5" s="126"/>
      <c r="F5" s="126"/>
      <c r="G5" s="126"/>
      <c r="H5" s="126"/>
      <c r="I5" s="126"/>
      <c r="J5" s="126"/>
      <c r="K5" s="126"/>
      <c r="L5" s="126"/>
    </row>
    <row r="6" spans="1:12" ht="15.45" customHeight="1" x14ac:dyDescent="0.25">
      <c r="A6" s="125"/>
      <c r="B6" s="125"/>
      <c r="C6" s="125"/>
      <c r="D6" s="125" t="s">
        <v>89</v>
      </c>
      <c r="E6" s="125"/>
      <c r="F6" s="125"/>
      <c r="G6" s="126" t="s">
        <v>64</v>
      </c>
      <c r="H6" s="126"/>
      <c r="I6" s="126"/>
      <c r="J6" s="126"/>
      <c r="K6" s="126"/>
      <c r="L6" s="126"/>
    </row>
    <row r="7" spans="1:12" ht="92.25" customHeight="1" x14ac:dyDescent="0.25">
      <c r="A7" s="125"/>
      <c r="B7" s="125"/>
      <c r="C7" s="125"/>
      <c r="D7" s="125"/>
      <c r="E7" s="125"/>
      <c r="F7" s="125"/>
      <c r="G7" s="126" t="s">
        <v>90</v>
      </c>
      <c r="H7" s="126"/>
      <c r="I7" s="126"/>
      <c r="J7" s="126" t="s">
        <v>91</v>
      </c>
      <c r="K7" s="126"/>
      <c r="L7" s="126"/>
    </row>
    <row r="8" spans="1:12" ht="66.900000000000006" customHeight="1" x14ac:dyDescent="0.25">
      <c r="A8" s="125"/>
      <c r="B8" s="125"/>
      <c r="C8" s="125"/>
      <c r="D8" s="29" t="s">
        <v>124</v>
      </c>
      <c r="E8" s="29" t="s">
        <v>125</v>
      </c>
      <c r="F8" s="29" t="s">
        <v>126</v>
      </c>
      <c r="G8" s="60" t="s">
        <v>124</v>
      </c>
      <c r="H8" s="68" t="s">
        <v>125</v>
      </c>
      <c r="I8" s="68" t="s">
        <v>126</v>
      </c>
      <c r="J8" s="68" t="s">
        <v>124</v>
      </c>
      <c r="K8" s="68" t="s">
        <v>125</v>
      </c>
      <c r="L8" s="68" t="s">
        <v>126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60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92</v>
      </c>
      <c r="B10" s="34"/>
      <c r="C10" s="34" t="s">
        <v>123</v>
      </c>
      <c r="D10" s="54">
        <f>G10</f>
        <v>21672.15</v>
      </c>
      <c r="E10" s="54">
        <v>0</v>
      </c>
      <c r="F10" s="54">
        <v>0</v>
      </c>
      <c r="G10" s="63">
        <v>21672.15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</row>
    <row r="11" spans="1:12" ht="39.6" x14ac:dyDescent="0.25">
      <c r="A11" s="33" t="s">
        <v>93</v>
      </c>
      <c r="B11" s="34"/>
      <c r="C11" s="34" t="s">
        <v>123</v>
      </c>
      <c r="D11" s="54">
        <f>G11</f>
        <v>1179496.8899999999</v>
      </c>
      <c r="E11" s="54">
        <f>H11</f>
        <v>171503</v>
      </c>
      <c r="F11" s="54">
        <f>I11</f>
        <v>1000</v>
      </c>
      <c r="G11" s="63">
        <v>1179496.8899999999</v>
      </c>
      <c r="H11" s="54">
        <v>171503</v>
      </c>
      <c r="I11" s="54">
        <v>1000</v>
      </c>
      <c r="J11" s="54">
        <v>0</v>
      </c>
      <c r="K11" s="54">
        <v>0</v>
      </c>
      <c r="L11" s="54">
        <v>0</v>
      </c>
    </row>
    <row r="12" spans="1:12" ht="39.6" x14ac:dyDescent="0.25">
      <c r="A12" s="33" t="s">
        <v>94</v>
      </c>
      <c r="B12" s="34"/>
      <c r="C12" s="34" t="s">
        <v>123</v>
      </c>
      <c r="D12" s="54">
        <f>D11-D10</f>
        <v>1157824.74</v>
      </c>
      <c r="E12" s="54">
        <f>H12</f>
        <v>171503</v>
      </c>
      <c r="F12" s="54">
        <f>I12</f>
        <v>1000</v>
      </c>
      <c r="G12" s="63">
        <f>G11-G10</f>
        <v>1157824.74</v>
      </c>
      <c r="H12" s="63">
        <f>H11-H10</f>
        <v>171503</v>
      </c>
      <c r="I12" s="63">
        <f>I11-I10</f>
        <v>1000</v>
      </c>
      <c r="J12" s="54">
        <v>0</v>
      </c>
      <c r="K12" s="54">
        <v>0</v>
      </c>
      <c r="L12" s="54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95</v>
      </c>
    </row>
    <row r="2" spans="1:3" ht="14.25" customHeight="1" x14ac:dyDescent="0.25">
      <c r="A2" s="106" t="s">
        <v>96</v>
      </c>
      <c r="B2" s="106"/>
      <c r="C2" s="106"/>
    </row>
    <row r="3" spans="1:3" ht="14.25" customHeight="1" x14ac:dyDescent="0.25">
      <c r="A3" s="106" t="s">
        <v>14</v>
      </c>
      <c r="B3" s="106"/>
      <c r="C3" s="106"/>
    </row>
    <row r="4" spans="1:3" ht="14.25" customHeight="1" x14ac:dyDescent="0.25">
      <c r="A4" s="106" t="s">
        <v>153</v>
      </c>
      <c r="B4" s="106"/>
      <c r="C4" s="106"/>
    </row>
    <row r="5" spans="1:3" ht="14.25" customHeight="1" x14ac:dyDescent="0.25">
      <c r="A5" s="106" t="s">
        <v>97</v>
      </c>
      <c r="B5" s="106"/>
      <c r="C5" s="106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60</v>
      </c>
      <c r="C7" s="29" t="s">
        <v>98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83</v>
      </c>
      <c r="B9" s="37" t="s">
        <v>99</v>
      </c>
      <c r="C9" s="35">
        <v>0</v>
      </c>
    </row>
    <row r="10" spans="1:3" ht="12.75" customHeight="1" x14ac:dyDescent="0.25">
      <c r="A10" s="31" t="s">
        <v>84</v>
      </c>
      <c r="B10" s="37" t="s">
        <v>100</v>
      </c>
      <c r="C10" s="35">
        <v>0</v>
      </c>
    </row>
    <row r="11" spans="1:3" ht="12.75" customHeight="1" x14ac:dyDescent="0.25">
      <c r="A11" s="31" t="s">
        <v>101</v>
      </c>
      <c r="B11" s="37" t="s">
        <v>102</v>
      </c>
      <c r="C11" s="35">
        <v>0</v>
      </c>
    </row>
    <row r="12" spans="1:3" ht="13.2" x14ac:dyDescent="0.25">
      <c r="A12" s="31" t="s">
        <v>103</v>
      </c>
      <c r="B12" s="37"/>
      <c r="C12" s="35">
        <v>0</v>
      </c>
    </row>
    <row r="13" spans="1:3" ht="12.75" customHeight="1" x14ac:dyDescent="0.25">
      <c r="A13" s="31" t="s">
        <v>104</v>
      </c>
      <c r="B13" s="37" t="s">
        <v>105</v>
      </c>
      <c r="C13" s="35">
        <v>0</v>
      </c>
    </row>
    <row r="14" spans="1:3" ht="13.2" x14ac:dyDescent="0.25">
      <c r="A14" s="31" t="s">
        <v>106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107</v>
      </c>
    </row>
    <row r="17" spans="1:3" ht="14.25" customHeight="1" x14ac:dyDescent="0.25">
      <c r="A17" s="127" t="s">
        <v>108</v>
      </c>
      <c r="B17" s="127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60</v>
      </c>
      <c r="C19" s="29" t="s">
        <v>109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110</v>
      </c>
      <c r="B21" s="37" t="s">
        <v>99</v>
      </c>
      <c r="C21" s="32"/>
    </row>
    <row r="22" spans="1:3" ht="63.75" customHeight="1" x14ac:dyDescent="0.25">
      <c r="A22" s="31" t="s">
        <v>111</v>
      </c>
      <c r="B22" s="37" t="s">
        <v>100</v>
      </c>
      <c r="C22" s="32"/>
    </row>
    <row r="23" spans="1:3" ht="25.5" customHeight="1" x14ac:dyDescent="0.25">
      <c r="A23" s="31" t="s">
        <v>112</v>
      </c>
      <c r="B23" s="37" t="s">
        <v>102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ФХД (стр.1)</vt:lpstr>
      <vt:lpstr>ФХД (стр.2)</vt:lpstr>
      <vt:lpstr>ФХД 2019</vt:lpstr>
      <vt:lpstr>ФХД 2020</vt:lpstr>
      <vt:lpstr>ФХД 2021</vt:lpstr>
      <vt:lpstr>ФХД (стр.5)</vt:lpstr>
      <vt:lpstr>ФХД (стр.6)</vt:lpstr>
      <vt:lpstr>'ФХД (стр.1)'!IS_DOCUMENT</vt:lpstr>
      <vt:lpstr>'ФХД (стр.2)'!IS_DOCUMENT</vt:lpstr>
      <vt:lpstr>'ФХД (стр.5)'!IS_DOCUMENT</vt:lpstr>
      <vt:lpstr>'ФХД (стр.6)'!IS_DOCUMENT</vt:lpstr>
      <vt:lpstr>'ФХД 2019'!IS_DOCUMENT</vt:lpstr>
      <vt:lpstr>'ФХД 2020'!IS_DOCUMENT</vt:lpstr>
      <vt:lpstr>'ФХД (стр.1)'!LAST_CELL</vt:lpstr>
      <vt:lpstr>'ФХД (стр.2)'!LAST_CELL</vt:lpstr>
      <vt:lpstr>'ФХД (стр.5)'!LAST_CELL</vt:lpstr>
      <vt:lpstr>'ФХД (стр.6)'!LAST_CELL</vt:lpstr>
      <vt:lpstr>'ФХД 2019'!LAST_CELL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2019-04-16T12:49:32Z</cp:lastPrinted>
  <dcterms:created xsi:type="dcterms:W3CDTF">2017-08-10T10:50:12Z</dcterms:created>
  <dcterms:modified xsi:type="dcterms:W3CDTF">2019-09-30T08:20:30Z</dcterms:modified>
</cp:coreProperties>
</file>